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cusgrp.sharepoint.com/sites/FocusFoundation/Shared Documents/Grants/"/>
    </mc:Choice>
  </mc:AlternateContent>
  <xr:revisionPtr revIDLastSave="0" documentId="8_{B14AF39A-EE74-4901-8C1D-E894B63B313C}" xr6:coauthVersionLast="47" xr6:coauthVersionMax="47" xr10:uidLastSave="{00000000-0000-0000-0000-000000000000}"/>
  <bookViews>
    <workbookView xWindow="-98" yWindow="-98" windowWidth="21795" windowHeight="13875" xr2:uid="{1CA85CD4-D4B2-4569-89D6-ECFB6C8BEA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5" i="1" s="1"/>
  <c r="D5" i="1"/>
  <c r="F5" i="1" s="1"/>
  <c r="H5" i="1" s="1"/>
  <c r="D4" i="1"/>
  <c r="F4" i="1" s="1"/>
  <c r="H4" i="1" s="1"/>
  <c r="D3" i="1"/>
  <c r="F3" i="1" s="1"/>
  <c r="H3" i="1" s="1"/>
  <c r="H6" i="1" l="1"/>
  <c r="F17" i="1" s="1"/>
  <c r="F18" i="1" s="1"/>
  <c r="F20" i="1" s="1"/>
</calcChain>
</file>

<file path=xl/sharedStrings.xml><?xml version="1.0" encoding="utf-8"?>
<sst xmlns="http://schemas.openxmlformats.org/spreadsheetml/2006/main" count="32" uniqueCount="32">
  <si>
    <t>Admin assistant</t>
  </si>
  <si>
    <t>Staffing costs</t>
  </si>
  <si>
    <t>Project Manager</t>
  </si>
  <si>
    <t>Annual salary</t>
  </si>
  <si>
    <t>Full time equivalent</t>
  </si>
  <si>
    <t>Total Salary cost</t>
  </si>
  <si>
    <t>Project Cost</t>
  </si>
  <si>
    <t>Details (hourly rate, hours spent)</t>
  </si>
  <si>
    <t>Project Costs</t>
  </si>
  <si>
    <t>Hire of premises</t>
  </si>
  <si>
    <t>Support workers</t>
  </si>
  <si>
    <t>Volunteers costs</t>
  </si>
  <si>
    <t>Refreshements</t>
  </si>
  <si>
    <t>Equipment/resources</t>
  </si>
  <si>
    <t>10% contribution to core costs</t>
  </si>
  <si>
    <t>Extra Staff costs Pension etc approx 15%</t>
  </si>
  <si>
    <t>Costs attributable to this Project</t>
  </si>
  <si>
    <t>Executive Director</t>
  </si>
  <si>
    <t>% Time allocation for this project</t>
  </si>
  <si>
    <t>Item</t>
  </si>
  <si>
    <t>Unit Cost</t>
  </si>
  <si>
    <t>How many units</t>
  </si>
  <si>
    <t>Details</t>
  </si>
  <si>
    <t>1 x per week x 52 weeks</t>
  </si>
  <si>
    <t>Bus fare £6 x 5 volunteers</t>
  </si>
  <si>
    <t>Creative props, sports equip etc £5 per attendee</t>
  </si>
  <si>
    <t>Total:</t>
  </si>
  <si>
    <t>Sub Total:</t>
  </si>
  <si>
    <t>Total Grant Request</t>
  </si>
  <si>
    <t>2 x support workers @ £12 per hour x 2 hours</t>
  </si>
  <si>
    <t>Snacks £5 x 40 attendees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</si>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</sst>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1" fillId="2" borderId="0" xfId="0" applyFont="1" applyFill="1" applyAlignment="1">
      <alignment vertical="top" wrapText="1"/>
    </xf>
    <xf numFmtId="164" fontId="1" fillId="2" borderId="0" xfId="0" applyNumberFormat="1" applyFont="1" applyFill="1" applyAlignment="1">
      <alignment vertical="top" wrapText="1"/>
    </xf>
    <xf numFmtId="0" fontId="0" fillId="3" borderId="0" xfId="0" applyFill="1" applyAlignment="1">
      <alignment wrapText="1"/>
    </xf>
    <xf numFmtId="164" fontId="0" fillId="3" borderId="0" xfId="0" applyNumberFormat="1" applyFill="1" applyAlignment="1">
      <alignment wrapText="1"/>
    </xf>
    <xf numFmtId="164" fontId="0" fillId="3" borderId="0" xfId="0" applyNumberFormat="1" applyFill="1"/>
    <xf numFmtId="9" fontId="0" fillId="3" borderId="0" xfId="0" applyNumberFormat="1" applyFill="1" applyAlignment="1">
      <alignment wrapText="1"/>
    </xf>
    <xf numFmtId="0" fontId="1" fillId="4" borderId="0" xfId="0" applyFont="1" applyFill="1" applyAlignment="1">
      <alignment wrapText="1"/>
    </xf>
    <xf numFmtId="164" fontId="1" fillId="4" borderId="0" xfId="0" applyNumberFormat="1" applyFont="1" applyFill="1" applyAlignment="1">
      <alignment wrapText="1"/>
    </xf>
    <xf numFmtId="0" fontId="0" fillId="5" borderId="0" xfId="0" applyFill="1" applyAlignment="1">
      <alignment wrapText="1"/>
    </xf>
    <xf numFmtId="164" fontId="0" fillId="5" borderId="0" xfId="0" applyNumberFormat="1" applyFill="1" applyAlignment="1">
      <alignment wrapText="1"/>
    </xf>
    <xf numFmtId="3" fontId="0" fillId="5" borderId="0" xfId="0" applyNumberFormat="1" applyFill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0" fillId="6" borderId="0" xfId="0" applyFill="1" applyAlignment="1">
      <alignment wrapText="1"/>
    </xf>
    <xf numFmtId="164" fontId="0" fillId="6" borderId="0" xfId="0" applyNumberFormat="1" applyFill="1" applyAlignment="1">
      <alignment wrapText="1"/>
    </xf>
    <xf numFmtId="164" fontId="0" fillId="6" borderId="0" xfId="0" applyNumberFormat="1" applyFill="1"/>
    <xf numFmtId="0" fontId="1" fillId="7" borderId="0" xfId="0" applyFont="1" applyFill="1" applyAlignment="1">
      <alignment wrapText="1"/>
    </xf>
    <xf numFmtId="164" fontId="1" fillId="7" borderId="0" xfId="0" applyNumberFormat="1" applyFont="1" applyFill="1" applyAlignment="1">
      <alignment wrapText="1"/>
    </xf>
    <xf numFmtId="0" fontId="1" fillId="3" borderId="0" xfId="0" applyFont="1" applyFill="1" applyAlignment="1">
      <alignment wrapText="1"/>
    </xf>
    <xf numFmtId="164" fontId="1" fillId="3" borderId="0" xfId="0" applyNumberFormat="1" applyFont="1" applyFill="1" applyAlignment="1">
      <alignment wrapText="1"/>
    </xf>
    <xf numFmtId="164" fontId="1" fillId="3" borderId="0" xfId="0" applyNumberFormat="1" applyFont="1" applyFill="1"/>
    <xf numFmtId="9" fontId="1" fillId="3" borderId="0" xfId="0" applyNumberFormat="1" applyFont="1" applyFill="1" applyAlignment="1">
      <alignment wrapText="1"/>
    </xf>
    <xf numFmtId="0" fontId="1" fillId="5" borderId="0" xfId="0" applyFont="1" applyFill="1" applyAlignment="1">
      <alignment wrapText="1"/>
    </xf>
    <xf numFmtId="164" fontId="1" fillId="5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7A4B8-DE96-4DEE-94A5-0BAC421D35DF}">
  <dimension ref="B2:K20"/>
  <sheetViews>
    <sheetView showGridLines="0" tabSelected="1" workbookViewId="0">
      <selection activeCell="F20" sqref="F20"/>
    </sheetView>
  </sheetViews>
  <sheetFormatPr defaultRowHeight="14.25" x14ac:dyDescent="0.45"/>
  <cols>
    <col min="2" max="2" width="23.06640625" style="3" customWidth="1"/>
    <col min="3" max="3" width="15.19921875" style="4" customWidth="1"/>
    <col min="4" max="4" width="14.19921875" style="4" customWidth="1"/>
    <col min="5" max="5" width="21.265625" style="3" customWidth="1"/>
    <col min="6" max="6" width="8.73046875" style="3"/>
    <col min="7" max="7" width="13.06640625" style="3" customWidth="1"/>
    <col min="8" max="8" width="11.06640625" style="3" customWidth="1"/>
    <col min="9" max="9" width="26.46484375" style="3" customWidth="1"/>
    <col min="10" max="11" width="8.73046875" style="3"/>
  </cols>
  <sheetData>
    <row r="2" spans="2:11" s="17" customFormat="1" ht="57" x14ac:dyDescent="0.45">
      <c r="B2" s="5" t="s">
        <v>1</v>
      </c>
      <c r="C2" s="6" t="s">
        <v>3</v>
      </c>
      <c r="D2" s="6" t="s">
        <v>15</v>
      </c>
      <c r="E2" s="5" t="s">
        <v>4</v>
      </c>
      <c r="F2" s="5" t="s">
        <v>5</v>
      </c>
      <c r="G2" s="5" t="s">
        <v>18</v>
      </c>
      <c r="H2" s="5" t="s">
        <v>16</v>
      </c>
      <c r="I2" s="5" t="s">
        <v>7</v>
      </c>
      <c r="J2" s="16"/>
      <c r="K2" s="16"/>
    </row>
    <row r="3" spans="2:11" x14ac:dyDescent="0.45">
      <c r="B3" s="7" t="s">
        <v>17</v>
      </c>
      <c r="C3" s="8">
        <v>25000</v>
      </c>
      <c r="D3" s="9">
        <f>C3*15%</f>
        <v>3750</v>
      </c>
      <c r="E3" s="7">
        <v>1</v>
      </c>
      <c r="F3" s="8">
        <f>C3+D3</f>
        <v>28750</v>
      </c>
      <c r="G3" s="10">
        <v>0.05</v>
      </c>
      <c r="H3" s="9">
        <f>F3*5%</f>
        <v>1437.5</v>
      </c>
      <c r="I3" s="7"/>
    </row>
    <row r="4" spans="2:11" x14ac:dyDescent="0.45">
      <c r="B4" s="7" t="s">
        <v>0</v>
      </c>
      <c r="C4" s="8">
        <v>10000</v>
      </c>
      <c r="D4" s="9">
        <f>C4*15%</f>
        <v>1500</v>
      </c>
      <c r="E4" s="7">
        <v>1</v>
      </c>
      <c r="F4" s="8">
        <f t="shared" ref="F4:F5" si="0">C4+D4</f>
        <v>11500</v>
      </c>
      <c r="G4" s="10">
        <v>0.05</v>
      </c>
      <c r="H4" s="9">
        <f>F4*5%</f>
        <v>575</v>
      </c>
      <c r="I4" s="7"/>
    </row>
    <row r="5" spans="2:11" x14ac:dyDescent="0.45">
      <c r="B5" s="7" t="s">
        <v>2</v>
      </c>
      <c r="C5" s="8">
        <v>18000</v>
      </c>
      <c r="D5" s="9">
        <f>C5*15%</f>
        <v>2700</v>
      </c>
      <c r="E5" s="7">
        <v>0.5</v>
      </c>
      <c r="F5" s="8">
        <f t="shared" si="0"/>
        <v>20700</v>
      </c>
      <c r="G5" s="10">
        <v>0.2</v>
      </c>
      <c r="H5" s="9">
        <f>F5*20%</f>
        <v>4140</v>
      </c>
      <c r="I5" s="7"/>
    </row>
    <row r="6" spans="2:11" x14ac:dyDescent="0.45">
      <c r="B6" s="23" t="s">
        <v>31</v>
      </c>
      <c r="C6" s="24"/>
      <c r="D6" s="25"/>
      <c r="E6" s="23"/>
      <c r="F6" s="24"/>
      <c r="G6" s="26"/>
      <c r="H6" s="25">
        <f>SUM(H3:H5)</f>
        <v>6152.5</v>
      </c>
      <c r="I6" s="7"/>
    </row>
    <row r="8" spans="2:11" s="1" customFormat="1" x14ac:dyDescent="0.45">
      <c r="B8" s="11" t="s">
        <v>8</v>
      </c>
      <c r="C8" s="12"/>
      <c r="D8" s="12"/>
      <c r="E8" s="11"/>
      <c r="F8" s="11"/>
      <c r="G8" s="2"/>
      <c r="H8" s="2"/>
      <c r="I8" s="2"/>
      <c r="J8" s="2"/>
      <c r="K8" s="2"/>
    </row>
    <row r="9" spans="2:11" s="1" customFormat="1" ht="28.5" x14ac:dyDescent="0.45">
      <c r="B9" s="11" t="s">
        <v>19</v>
      </c>
      <c r="C9" s="12" t="s">
        <v>20</v>
      </c>
      <c r="D9" s="12" t="s">
        <v>21</v>
      </c>
      <c r="E9" s="11" t="s">
        <v>22</v>
      </c>
      <c r="F9" s="11" t="s">
        <v>6</v>
      </c>
      <c r="G9" s="2"/>
      <c r="H9" s="2"/>
      <c r="I9" s="2"/>
      <c r="J9" s="2"/>
      <c r="K9" s="2"/>
    </row>
    <row r="10" spans="2:11" x14ac:dyDescent="0.45">
      <c r="B10" s="13" t="s">
        <v>9</v>
      </c>
      <c r="C10" s="14">
        <v>15</v>
      </c>
      <c r="D10" s="15">
        <v>52</v>
      </c>
      <c r="E10" s="13" t="s">
        <v>23</v>
      </c>
      <c r="F10" s="14">
        <f>D10*C10</f>
        <v>780</v>
      </c>
    </row>
    <row r="11" spans="2:11" ht="28.5" x14ac:dyDescent="0.45">
      <c r="B11" s="13" t="s">
        <v>10</v>
      </c>
      <c r="C11" s="14">
        <v>12</v>
      </c>
      <c r="D11" s="15">
        <v>2</v>
      </c>
      <c r="E11" s="13" t="s">
        <v>29</v>
      </c>
      <c r="F11" s="14">
        <v>48</v>
      </c>
    </row>
    <row r="12" spans="2:11" x14ac:dyDescent="0.45">
      <c r="B12" s="13" t="s">
        <v>11</v>
      </c>
      <c r="C12" s="14">
        <v>6</v>
      </c>
      <c r="D12" s="15">
        <v>5</v>
      </c>
      <c r="E12" s="13" t="s">
        <v>24</v>
      </c>
      <c r="F12" s="14">
        <v>30</v>
      </c>
    </row>
    <row r="13" spans="2:11" x14ac:dyDescent="0.45">
      <c r="B13" s="13" t="s">
        <v>12</v>
      </c>
      <c r="C13" s="14">
        <v>5</v>
      </c>
      <c r="D13" s="15">
        <v>40</v>
      </c>
      <c r="E13" s="13" t="s">
        <v>30</v>
      </c>
      <c r="F13" s="14">
        <v>200</v>
      </c>
    </row>
    <row r="14" spans="2:11" ht="28.5" x14ac:dyDescent="0.45">
      <c r="B14" s="13" t="s">
        <v>13</v>
      </c>
      <c r="C14" s="14">
        <v>5</v>
      </c>
      <c r="D14" s="15">
        <v>40</v>
      </c>
      <c r="E14" s="13" t="s">
        <v>25</v>
      </c>
      <c r="F14" s="14">
        <v>200</v>
      </c>
    </row>
    <row r="15" spans="2:11" x14ac:dyDescent="0.45">
      <c r="B15" s="13" t="s">
        <v>26</v>
      </c>
      <c r="C15" s="14"/>
      <c r="D15" s="15"/>
      <c r="E15" s="13"/>
      <c r="F15" s="14">
        <f>SUM(F10:F14)</f>
        <v>1258</v>
      </c>
    </row>
    <row r="16" spans="2:11" x14ac:dyDescent="0.45">
      <c r="B16" s="13"/>
      <c r="C16" s="14"/>
      <c r="D16" s="15"/>
      <c r="E16" s="13"/>
      <c r="F16" s="14"/>
    </row>
    <row r="17" spans="2:6" x14ac:dyDescent="0.45">
      <c r="B17" s="27" t="s">
        <v>27</v>
      </c>
      <c r="C17" s="28"/>
      <c r="D17" s="28"/>
      <c r="E17" s="27"/>
      <c r="F17" s="28">
        <f>F15+H6</f>
        <v>7410.5</v>
      </c>
    </row>
    <row r="18" spans="2:6" ht="28.5" x14ac:dyDescent="0.45">
      <c r="B18" s="18" t="s">
        <v>14</v>
      </c>
      <c r="C18" s="19"/>
      <c r="D18" s="19"/>
      <c r="E18" s="18"/>
      <c r="F18" s="20">
        <f>F17*10%</f>
        <v>741.05000000000007</v>
      </c>
    </row>
    <row r="20" spans="2:6" x14ac:dyDescent="0.45">
      <c r="B20" s="21" t="s">
        <v>28</v>
      </c>
      <c r="C20" s="22"/>
      <c r="D20" s="22"/>
      <c r="E20" s="21"/>
      <c r="F20" s="22">
        <f>SUM(F17:F18)</f>
        <v>8151.55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e6d076e-c1ab-4e8d-8984-0f0997c5280f" xsi:nil="true"/>
    <TaxCatchAll xmlns="d7a8c44f-b228-4e53-86c7-898ab1205eb6" xsi:nil="true"/>
    <lcf76f155ced4ddcb4097134ff3c332f xmlns="de6d076e-c1ab-4e8d-8984-0f0997c5280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E89F0567F5AE4A96E527BE8F990AB8" ma:contentTypeVersion="14" ma:contentTypeDescription="Create a new document." ma:contentTypeScope="" ma:versionID="9654507c36e8803f3f17d086649ae2fd">
  <xsd:schema xmlns:xsd="http://www.w3.org/2001/XMLSchema" xmlns:xs="http://www.w3.org/2001/XMLSchema" xmlns:p="http://schemas.microsoft.com/office/2006/metadata/properties" xmlns:ns2="de6d076e-c1ab-4e8d-8984-0f0997c5280f" xmlns:ns3="d7a8c44f-b228-4e53-86c7-898ab1205eb6" targetNamespace="http://schemas.microsoft.com/office/2006/metadata/properties" ma:root="true" ma:fieldsID="f08fd64f6afc42991c79bd1a2e698211" ns2:_="" ns3:_="">
    <xsd:import namespace="de6d076e-c1ab-4e8d-8984-0f0997c5280f"/>
    <xsd:import namespace="d7a8c44f-b228-4e53-86c7-898ab1205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d076e-c1ab-4e8d-8984-0f0997c52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eb59b9a-7474-4859-b920-5663c1ec97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8c44f-b228-4e53-86c7-898ab1205eb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4c718ef-4412-4211-a676-18a7e769a671}" ma:internalName="TaxCatchAll" ma:showField="CatchAllData" ma:web="d7a8c44f-b228-4e53-86c7-898ab1205e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1C6CC2-A3BD-4C29-BDBF-38DC67DBB8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92E122-F6A3-450E-A951-E6618C1F30E9}">
  <ds:schemaRefs>
    <ds:schemaRef ds:uri="http://schemas.microsoft.com/office/2006/metadata/properties"/>
    <ds:schemaRef ds:uri="http://schemas.microsoft.com/office/infopath/2007/PartnerControls"/>
    <ds:schemaRef ds:uri="de6d076e-c1ab-4e8d-8984-0f0997c5280f"/>
    <ds:schemaRef ds:uri="d7a8c44f-b228-4e53-86c7-898ab1205eb6"/>
  </ds:schemaRefs>
</ds:datastoreItem>
</file>

<file path=customXml/itemProps3.xml><?xml version="1.0" encoding="utf-8"?>
<ds:datastoreItem xmlns:ds="http://schemas.openxmlformats.org/officeDocument/2006/customXml" ds:itemID="{10FE9980-FBB1-406D-AB95-84459160DD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6d076e-c1ab-4e8d-8984-0f0997c5280f"/>
    <ds:schemaRef ds:uri="d7a8c44f-b228-4e53-86c7-898ab1205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 Stanley</dc:creator>
  <cp:lastModifiedBy>Katie Gibson</cp:lastModifiedBy>
  <dcterms:created xsi:type="dcterms:W3CDTF">2025-08-19T16:17:05Z</dcterms:created>
  <dcterms:modified xsi:type="dcterms:W3CDTF">2025-10-16T16:54:50Z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0x010100CBE89F0567F5AE4A96E527BE8F990AB8</vt:lpwstr>
  </property>
  <property fmtid="{D5CDD505-2E9C-101B-9397-08002B2CF9AE}" pid="3" name="MediaServiceImageTags">
    <vt:lpwstr/>
  </property>
</Properties>
</file>